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депутатам" sheetId="2" r:id="rId2"/>
  </sheets>
  <definedNames>
    <definedName name="Excel_BuiltIn_Print_Area_1" localSheetId="1">'депутатам'!$A$1:$B$32</definedName>
    <definedName name="Excel_BuiltIn_Print_Area_1">'Лист1'!$A$1:$C$146</definedName>
    <definedName name="_xlnm.Print_Area" localSheetId="1">'депутатам'!$A$1:$D$32</definedName>
    <definedName name="_xlnm.Print_Area" localSheetId="0">'Лист1'!$A$1:$E$146</definedName>
  </definedNames>
  <calcPr fullCalcOnLoad="1"/>
</workbook>
</file>

<file path=xl/sharedStrings.xml><?xml version="1.0" encoding="utf-8"?>
<sst xmlns="http://schemas.openxmlformats.org/spreadsheetml/2006/main" count="176" uniqueCount="127">
  <si>
    <t xml:space="preserve">(тыс. руб.) </t>
  </si>
  <si>
    <t xml:space="preserve">Код </t>
  </si>
  <si>
    <t>Наименование  дохода</t>
  </si>
  <si>
    <t>1 00 00000 00 0000 000</t>
  </si>
  <si>
    <t>Налоговые и не налоговые доходы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</si>
  <si>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</si>
  <si>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</si>
  <si>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</si>
  <si>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</si>
  <si>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</si>
  <si>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</si>
  <si>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Федерации.</t>
  </si>
  <si>
    <t>Дотации бюджетам субъектов Российской Федерации и муниципальных образований.</t>
  </si>
  <si>
    <t>Субвенции бюджетам субъектов Российской Федерации и муниципальных образований.</t>
  </si>
  <si>
    <t>Всего доходов</t>
  </si>
  <si>
    <t xml:space="preserve">Глава </t>
  </si>
  <si>
    <t xml:space="preserve">Ивановского сельского поселения  </t>
  </si>
  <si>
    <t xml:space="preserve">                                                               к решению Совета Ивановского сельского</t>
  </si>
  <si>
    <t xml:space="preserve">                                                               поселения Красноармейского района 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</si>
  <si>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</si>
  <si>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</si>
  <si>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Иные межбюджетные трансферты</t>
  </si>
  <si>
    <t>Субсидии бюджетам субъектов Российской Федерации и муниципальных образований (межбюджетные субсидии).</t>
  </si>
  <si>
    <t>Прочие безвозмездные поступления в бюджеты поселений</t>
  </si>
  <si>
    <t>Плановые назначения</t>
  </si>
  <si>
    <t>Фактические назначения</t>
  </si>
  <si>
    <t>% исполнения</t>
  </si>
  <si>
    <t xml:space="preserve">Красноармейского района                                                                      </t>
  </si>
  <si>
    <t xml:space="preserve"> А.А. Помеляйко</t>
  </si>
  <si>
    <t xml:space="preserve">Исполнение доходов бюджета Ивановского сельского поселения </t>
  </si>
  <si>
    <t xml:space="preserve">                                                               Приложение 1</t>
  </si>
  <si>
    <t xml:space="preserve">                                                               от 28.03.2014 года  № 46/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</si>
  <si>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</si>
  <si>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оказания платных услуг (работ) </t>
  </si>
  <si>
    <t>Исполнение доходов бюджета Ивановского сельского поселения в 2013 году</t>
  </si>
  <si>
    <t>1 01 02000 01 0000 110</t>
  </si>
  <si>
    <t>1 06 01000 10 0000 110</t>
  </si>
  <si>
    <t>1 06 06000 10 0000 110</t>
  </si>
  <si>
    <t>1 11 05000 10 0000 120</t>
  </si>
  <si>
    <t>1 13 01000 10 0000 130</t>
  </si>
  <si>
    <t>1 14 06000 10 0000 430</t>
  </si>
  <si>
    <t>2 02 01000 00 0000 151</t>
  </si>
  <si>
    <t>2 02 02000 00 0000 151</t>
  </si>
  <si>
    <t>2 02 03000 00 0000 151</t>
  </si>
  <si>
    <t>2 19 05000 10 0000 151</t>
  </si>
  <si>
    <t>Красноармейского района по кодам видов доходов, подвидов доходов,</t>
  </si>
  <si>
    <t xml:space="preserve">                                                             к решению Совета Ивановского сельского</t>
  </si>
  <si>
    <t xml:space="preserve">                                                             поселения Красноармейского района </t>
  </si>
  <si>
    <t xml:space="preserve">                                                             Приложение 2</t>
  </si>
  <si>
    <t>1 05 03000 01 0000 110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</si>
  <si>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</si>
  <si>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</si>
  <si>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</si>
  <si>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</si>
  <si>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</si>
  <si>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</si>
  <si>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</si>
  <si>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</si>
  <si>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1 01 02010 01 1000 110</t>
  </si>
  <si>
    <t>1 01 02010 01 2000 110</t>
  </si>
  <si>
    <t>1 01 02010 01 3000 110</t>
  </si>
  <si>
    <t>1 01 02020 01 1000 110</t>
  </si>
  <si>
    <t>1 01 02020 01 2000 110</t>
  </si>
  <si>
    <t>1 01 02020 01 3000 110</t>
  </si>
  <si>
    <t>1 01 02030 01 1000 110</t>
  </si>
  <si>
    <t>1 01 02030 01 2000 110</t>
  </si>
  <si>
    <t>1 01 02030 01 3000 110</t>
  </si>
  <si>
    <t>1 01 02040 01 1000 110</t>
  </si>
  <si>
    <t>1 05 03010 01 0000 110</t>
  </si>
  <si>
    <t>1 05 03010 01 1000 110</t>
  </si>
  <si>
    <t>1 05 03010 01 2000 110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</si>
  <si>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</si>
  <si>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</si>
  <si>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1 06 01030 10 1000 110</t>
  </si>
  <si>
    <t>1 06 01030 10 2000 110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</si>
  <si>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</si>
  <si>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</si>
  <si>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</si>
  <si>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1 06 06023 10 0000 110</t>
  </si>
  <si>
    <t>1 06 06013 10 1000 110</t>
  </si>
  <si>
    <t>1 06 06013 10 2000 110</t>
  </si>
  <si>
    <t>1 06 06013 10 3000 110</t>
  </si>
  <si>
    <t>1 06 06013 10 4000 110</t>
  </si>
  <si>
    <t>1 06 06023 10 1000 110</t>
  </si>
  <si>
    <t>1 06 06023 10 2000 110</t>
  </si>
  <si>
    <t>1 06 06023 10 3000 110</t>
  </si>
  <si>
    <t>Дотации бюджетам поселений на выравнивание бюджетной обеспеченности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</si>
  <si>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</si>
  <si>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</si>
  <si>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</si>
  <si>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</si>
  <si>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2 02 00000 00 0000 000</t>
  </si>
  <si>
    <t>2 02 01001 10 0000 151</t>
  </si>
  <si>
    <t>2 02 02999 10 0000 151</t>
  </si>
  <si>
    <t>2 02 03015 10 0000 151</t>
  </si>
  <si>
    <t>2 02 03024 10 0000 151</t>
  </si>
  <si>
    <t>2 19 00000 00 0000 151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</si>
  <si>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</si>
  <si>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1 11 05013 10 0000 120</t>
  </si>
  <si>
    <t>1 11 05013 10 0021 120</t>
  </si>
  <si>
    <t>1 11 05013 10 0023 120</t>
  </si>
  <si>
    <t>1 11 05013 10 0024 120</t>
  </si>
  <si>
    <t>1 11 05013 10 0026 120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</si>
  <si>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
</t>
  </si>
  <si>
    <t>1 11 05035 10 0000 120</t>
  </si>
  <si>
    <t xml:space="preserve">Прочие доходы от оказания платных услуг (работ) получателями средств бюджетов поселений
</t>
  </si>
  <si>
    <t>1 13 01995 10 0000 130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</si>
  <si>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</si>
  <si>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</si>
  <si>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1 14 06013 10 0021 430</t>
  </si>
  <si>
    <t xml:space="preserve">                                                             от 23.04.2015 года  № 7/</t>
  </si>
  <si>
    <t xml:space="preserve"> классификации операций сектора государственного управления в 2014 году</t>
  </si>
  <si>
    <t>Утверждено решением о бюджете на 2014 год</t>
  </si>
  <si>
    <t>Кассовое исполнение за 2014 год</t>
  </si>
  <si>
    <t>1 03 02000 01 0000 110</t>
  </si>
  <si>
    <t>1 03 02230 01 0000 110</t>
  </si>
  <si>
    <t>1 03 02240 01 0000 110</t>
  </si>
  <si>
    <t>1 03 02250 01 0000 110</t>
  </si>
  <si>
    <t>1 03 02260 01 0000 110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</si>
  <si>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</si>
  <si>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</si>
  <si>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</si>
  <si>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</si>
  <si>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</si>
  <si>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 за налоговые периоды, истекшие до 1 января 2011 года)</t>
  </si>
  <si>
    <t>1 06 01030 10 3000 110</t>
  </si>
  <si>
    <t>1 14 06013 10 0026 430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</si>
</sst>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_р_._-;_-@_-"/>
    <numFmt numFmtId="175" formatCode="0.000"/>
    <numFmt numFmtId="176" formatCode="0.00000"/>
    <numFmt numFmtId="177" formatCode="0.0000"/>
    <numFmt numFmtId="178" formatCode="#,##0.000"/>
  </numFmts>
  <fonts count="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171" fontId="4" fillId="0" borderId="0" xfId="18" applyNumberFormat="1" applyFont="1" applyBorder="1" applyAlignment="1">
      <alignment horizontal="left" vertical="center" wrapText="1"/>
    </xf>
    <xf numFmtId="171" fontId="4" fillId="0" borderId="0" xfId="18" applyNumberFormat="1" applyFont="1" applyBorder="1" applyAlignment="1">
      <alignment horizontal="left" vertical="center"/>
    </xf>
    <xf numFmtId="171" fontId="4" fillId="0" borderId="0" xfId="18" applyNumberFormat="1" applyFont="1" applyBorder="1" applyAlignment="1">
      <alignment horizontal="center" vertical="center"/>
    </xf>
    <xf numFmtId="170" fontId="4" fillId="0" borderId="0" xfId="18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4" fillId="0" borderId="7" xfId="0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171" fontId="6" fillId="0" borderId="11" xfId="18" applyNumberFormat="1" applyFont="1" applyBorder="1" applyAlignment="1">
      <alignment horizontal="left" vertical="center" wrapText="1"/>
    </xf>
    <xf numFmtId="170" fontId="0" fillId="0" borderId="11" xfId="0" applyNumberFormat="1" applyBorder="1" applyAlignment="1">
      <alignment/>
    </xf>
    <xf numFmtId="171" fontId="4" fillId="0" borderId="11" xfId="18" applyNumberFormat="1" applyFont="1" applyBorder="1" applyAlignment="1">
      <alignment horizontal="left" vertical="center" wrapText="1"/>
    </xf>
    <xf numFmtId="171" fontId="4" fillId="0" borderId="11" xfId="18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171" fontId="4" fillId="2" borderId="11" xfId="18" applyNumberFormat="1" applyFont="1" applyFill="1" applyBorder="1" applyAlignment="1">
      <alignment horizontal="left" vertical="center" wrapText="1"/>
    </xf>
    <xf numFmtId="171" fontId="4" fillId="2" borderId="11" xfId="18" applyNumberFormat="1" applyFont="1" applyFill="1" applyBorder="1" applyAlignment="1">
      <alignment horizontal="center" vertical="center" wrapText="1"/>
    </xf>
    <xf numFmtId="171" fontId="4" fillId="0" borderId="11" xfId="18" applyNumberFormat="1" applyFont="1" applyBorder="1" applyAlignment="1">
      <alignment horizontal="center" vertical="center"/>
    </xf>
    <xf numFmtId="171" fontId="6" fillId="0" borderId="11" xfId="18" applyNumberFormat="1" applyFont="1" applyBorder="1" applyAlignment="1">
      <alignment horizontal="center" vertical="center" wrapText="1"/>
    </xf>
    <xf numFmtId="171" fontId="4" fillId="0" borderId="11" xfId="1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170" fontId="4" fillId="0" borderId="11" xfId="18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0" xfId="18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4" fillId="2" borderId="0" xfId="18" applyNumberFormat="1" applyFont="1" applyFill="1" applyBorder="1" applyAlignment="1">
      <alignment horizontal="center" vertical="center" wrapText="1"/>
    </xf>
    <xf numFmtId="164" fontId="4" fillId="0" borderId="0" xfId="18" applyNumberFormat="1" applyFont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164" fontId="6" fillId="0" borderId="0" xfId="18" applyNumberFormat="1" applyFont="1" applyBorder="1" applyAlignment="1">
      <alignment horizontal="center" vertical="center" wrapText="1"/>
    </xf>
    <xf numFmtId="164" fontId="4" fillId="0" borderId="0" xfId="18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164" fontId="4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view="pageBreakPreview" zoomScaleSheetLayoutView="100" workbookViewId="0" topLeftCell="A1">
      <selection activeCell="D142" sqref="D142"/>
    </sheetView>
  </sheetViews>
  <sheetFormatPr defaultColWidth="9.00390625" defaultRowHeight="12.75"/>
  <cols>
    <col min="1" max="1" width="24.00390625" style="0" customWidth="1"/>
    <col min="2" max="2" width="43.75390625" style="0" customWidth="1"/>
    <col min="3" max="3" width="12.875" style="1" customWidth="1"/>
    <col min="4" max="4" width="13.375" style="0" customWidth="1"/>
    <col min="5" max="5" width="10.75390625" style="0" customWidth="1"/>
  </cols>
  <sheetData>
    <row r="1" spans="1:3" s="2" customFormat="1" ht="18.75">
      <c r="A1" s="7"/>
      <c r="B1" s="8" t="s">
        <v>48</v>
      </c>
      <c r="C1" s="9"/>
    </row>
    <row r="2" spans="1:3" s="2" customFormat="1" ht="18.75">
      <c r="A2" s="7"/>
      <c r="B2" s="26" t="s">
        <v>46</v>
      </c>
      <c r="C2" s="26"/>
    </row>
    <row r="3" spans="1:3" s="2" customFormat="1" ht="18.75">
      <c r="A3" s="7"/>
      <c r="B3" s="26" t="s">
        <v>47</v>
      </c>
      <c r="C3" s="26"/>
    </row>
    <row r="4" spans="1:3" s="2" customFormat="1" ht="18.75">
      <c r="A4" s="7"/>
      <c r="B4" s="10" t="s">
        <v>110</v>
      </c>
      <c r="C4" s="10"/>
    </row>
    <row r="5" spans="1:3" s="2" customFormat="1" ht="18.75">
      <c r="A5" s="7"/>
      <c r="B5" s="10"/>
      <c r="C5" s="10"/>
    </row>
    <row r="6" spans="1:3" s="2" customFormat="1" ht="18.75">
      <c r="A6" s="7"/>
      <c r="B6" s="7"/>
      <c r="C6" s="7"/>
    </row>
    <row r="7" spans="1:5" ht="18.75">
      <c r="A7" s="64" t="s">
        <v>29</v>
      </c>
      <c r="B7" s="64"/>
      <c r="C7" s="64"/>
      <c r="D7" s="64"/>
      <c r="E7" s="64"/>
    </row>
    <row r="8" spans="1:5" ht="18.75">
      <c r="A8" s="64" t="s">
        <v>45</v>
      </c>
      <c r="B8" s="64"/>
      <c r="C8" s="64"/>
      <c r="D8" s="64"/>
      <c r="E8" s="64"/>
    </row>
    <row r="9" spans="1:5" ht="18.75">
      <c r="A9" s="64" t="s">
        <v>111</v>
      </c>
      <c r="B9" s="64"/>
      <c r="C9" s="64"/>
      <c r="D9" s="64"/>
      <c r="E9" s="64"/>
    </row>
    <row r="10" spans="1:3" ht="18.75">
      <c r="A10" s="3"/>
      <c r="B10" s="3"/>
      <c r="C10" s="3"/>
    </row>
    <row r="11" spans="3:4" ht="16.5" thickBot="1">
      <c r="C11" s="63" t="s">
        <v>0</v>
      </c>
      <c r="D11" s="63"/>
    </row>
    <row r="12" spans="1:5" ht="63.75" thickBot="1">
      <c r="A12" s="13" t="s">
        <v>1</v>
      </c>
      <c r="B12" s="14" t="s">
        <v>2</v>
      </c>
      <c r="C12" s="25" t="s">
        <v>112</v>
      </c>
      <c r="D12" s="25" t="s">
        <v>113</v>
      </c>
      <c r="E12" s="46" t="s">
        <v>26</v>
      </c>
    </row>
    <row r="13" spans="1:5" ht="15.75" customHeight="1" thickBot="1">
      <c r="A13" s="15">
        <v>1</v>
      </c>
      <c r="B13" s="16">
        <v>2</v>
      </c>
      <c r="C13" s="17">
        <v>3</v>
      </c>
      <c r="D13" s="18">
        <v>4</v>
      </c>
      <c r="E13" s="23">
        <v>5</v>
      </c>
    </row>
    <row r="14" spans="1:5" ht="20.25" customHeight="1">
      <c r="A14" s="4" t="s">
        <v>3</v>
      </c>
      <c r="B14" s="4" t="s">
        <v>4</v>
      </c>
      <c r="C14" s="54">
        <f>C16+C55+C63+C73+C93+C107+C111+C45</f>
        <v>24526.9</v>
      </c>
      <c r="D14" s="54">
        <f>D16+D55+D63+D73+D93+D107+D111+D45</f>
        <v>24838.500000000004</v>
      </c>
      <c r="E14" s="49">
        <f>D14/C14*100</f>
        <v>101.2704418414068</v>
      </c>
    </row>
    <row r="15" spans="1:5" ht="9.75" customHeight="1">
      <c r="A15" s="4"/>
      <c r="B15" s="4"/>
      <c r="C15" s="55"/>
      <c r="D15" s="51"/>
      <c r="E15" s="49"/>
    </row>
    <row r="16" spans="1:5" ht="15.75" customHeight="1">
      <c r="A16" s="6" t="s">
        <v>35</v>
      </c>
      <c r="B16" s="6" t="s">
        <v>5</v>
      </c>
      <c r="C16" s="55">
        <v>3200</v>
      </c>
      <c r="D16" s="51">
        <v>3598.3</v>
      </c>
      <c r="E16" s="49">
        <f>D16/C16*100</f>
        <v>112.446875</v>
      </c>
    </row>
    <row r="17" spans="1:5" ht="9.75" customHeight="1">
      <c r="A17" s="6"/>
      <c r="B17" s="6"/>
      <c r="C17" s="55"/>
      <c r="D17" s="51"/>
      <c r="E17" s="49"/>
    </row>
    <row r="18" spans="1:5" ht="110.25" customHeight="1">
      <c r="A18" s="47" t="s">
        <v>54</v>
      </c>
      <c r="B18" s="6" t="s">
        <v>50</v>
      </c>
      <c r="C18" s="51">
        <v>3186.9</v>
      </c>
      <c r="D18" s="49">
        <v>3552.8</v>
      </c>
      <c r="E18" s="49">
        <f>D18/C18*100</f>
        <v>111.48137688662965</v>
      </c>
    </row>
    <row r="19" spans="1:5" ht="9.75" customHeight="1">
      <c r="A19" s="47"/>
      <c r="B19" s="6"/>
      <c r="C19" s="51"/>
      <c r="D19" s="49"/>
      <c r="E19" s="49"/>
    </row>
    <row r="20" spans="1:5" ht="110.25" customHeight="1">
      <c r="A20" s="47" t="s">
        <v>58</v>
      </c>
      <c r="B20" s="6" t="s">
        <v>50</v>
      </c>
      <c r="C20" s="51"/>
      <c r="D20" s="49">
        <v>3393</v>
      </c>
      <c r="E20" s="49"/>
    </row>
    <row r="21" spans="1:5" ht="9.75" customHeight="1">
      <c r="A21" s="47"/>
      <c r="B21" s="6"/>
      <c r="C21" s="51"/>
      <c r="D21" s="49"/>
      <c r="E21" s="49"/>
    </row>
    <row r="22" spans="1:5" ht="110.25" customHeight="1">
      <c r="A22" s="47" t="s">
        <v>59</v>
      </c>
      <c r="B22" s="6" t="s">
        <v>50</v>
      </c>
      <c r="C22" s="51"/>
      <c r="D22" s="49">
        <v>5.9</v>
      </c>
      <c r="E22" s="49"/>
    </row>
    <row r="23" spans="1:5" ht="9.75" customHeight="1">
      <c r="A23" s="47"/>
      <c r="B23" s="6"/>
      <c r="C23" s="51"/>
      <c r="D23" s="49"/>
      <c r="E23" s="49"/>
    </row>
    <row r="24" spans="1:5" ht="110.25" customHeight="1">
      <c r="A24" s="47" t="s">
        <v>60</v>
      </c>
      <c r="B24" s="6" t="s">
        <v>50</v>
      </c>
      <c r="C24" s="51"/>
      <c r="D24" s="49">
        <v>153.9</v>
      </c>
      <c r="E24" s="49"/>
    </row>
    <row r="25" spans="1:5" ht="9.75" customHeight="1">
      <c r="A25" s="47"/>
      <c r="B25" s="6"/>
      <c r="C25" s="51"/>
      <c r="D25" s="49"/>
      <c r="E25" s="49"/>
    </row>
    <row r="26" spans="1:5" ht="173.25">
      <c r="A26" s="47" t="s">
        <v>55</v>
      </c>
      <c r="B26" s="6" t="s">
        <v>51</v>
      </c>
      <c r="C26" s="51">
        <v>13.1</v>
      </c>
      <c r="D26" s="49">
        <v>13.4</v>
      </c>
      <c r="E26" s="49">
        <f>D26/C26*100</f>
        <v>102.29007633587787</v>
      </c>
    </row>
    <row r="27" spans="1:5" ht="9.75" customHeight="1">
      <c r="A27" s="47"/>
      <c r="B27" s="6"/>
      <c r="C27" s="51"/>
      <c r="D27" s="49"/>
      <c r="E27" s="49"/>
    </row>
    <row r="28" spans="1:5" ht="173.25">
      <c r="A28" s="47" t="s">
        <v>61</v>
      </c>
      <c r="B28" s="6" t="s">
        <v>51</v>
      </c>
      <c r="C28" s="51"/>
      <c r="D28" s="49">
        <v>13.1</v>
      </c>
      <c r="E28" s="49"/>
    </row>
    <row r="29" spans="1:5" ht="9.75" customHeight="1">
      <c r="A29" s="47"/>
      <c r="B29" s="6"/>
      <c r="C29" s="51"/>
      <c r="D29" s="49"/>
      <c r="E29" s="49"/>
    </row>
    <row r="30" spans="1:5" ht="173.25">
      <c r="A30" s="47" t="s">
        <v>62</v>
      </c>
      <c r="B30" s="6" t="s">
        <v>51</v>
      </c>
      <c r="C30" s="51"/>
      <c r="D30" s="49">
        <v>0.1</v>
      </c>
      <c r="E30" s="49"/>
    </row>
    <row r="31" spans="1:5" ht="9.75" customHeight="1">
      <c r="A31" s="47"/>
      <c r="B31" s="6"/>
      <c r="C31" s="51"/>
      <c r="D31" s="49"/>
      <c r="E31" s="49"/>
    </row>
    <row r="32" spans="1:5" ht="173.25">
      <c r="A32" s="47" t="s">
        <v>63</v>
      </c>
      <c r="B32" s="6" t="s">
        <v>51</v>
      </c>
      <c r="C32" s="51"/>
      <c r="D32" s="49">
        <v>0.2</v>
      </c>
      <c r="E32" s="49"/>
    </row>
    <row r="33" spans="1:5" ht="9.75" customHeight="1">
      <c r="A33" s="47"/>
      <c r="B33" s="6"/>
      <c r="C33" s="51"/>
      <c r="D33" s="49"/>
      <c r="E33" s="49"/>
    </row>
    <row r="34" spans="1:5" ht="63" customHeight="1">
      <c r="A34" s="47" t="s">
        <v>56</v>
      </c>
      <c r="B34" s="6" t="s">
        <v>52</v>
      </c>
      <c r="C34" s="51"/>
      <c r="D34" s="49">
        <v>28.7</v>
      </c>
      <c r="E34" s="49"/>
    </row>
    <row r="35" spans="1:5" ht="9.75" customHeight="1">
      <c r="A35" s="47"/>
      <c r="B35" s="6"/>
      <c r="C35" s="51"/>
      <c r="D35" s="49"/>
      <c r="E35" s="49"/>
    </row>
    <row r="36" spans="1:5" ht="63" customHeight="1">
      <c r="A36" s="47" t="s">
        <v>64</v>
      </c>
      <c r="B36" s="6" t="s">
        <v>52</v>
      </c>
      <c r="C36" s="51"/>
      <c r="D36" s="49">
        <v>22.2</v>
      </c>
      <c r="E36" s="49"/>
    </row>
    <row r="37" spans="1:5" ht="9.75" customHeight="1">
      <c r="A37" s="47"/>
      <c r="B37" s="6"/>
      <c r="C37" s="51"/>
      <c r="D37" s="49"/>
      <c r="E37" s="49"/>
    </row>
    <row r="38" spans="1:5" ht="63" customHeight="1">
      <c r="A38" s="47" t="s">
        <v>65</v>
      </c>
      <c r="B38" s="6" t="s">
        <v>52</v>
      </c>
      <c r="C38" s="51"/>
      <c r="D38" s="49">
        <v>4.6</v>
      </c>
      <c r="E38" s="49"/>
    </row>
    <row r="39" spans="1:5" ht="9.75" customHeight="1">
      <c r="A39" s="47"/>
      <c r="B39" s="6"/>
      <c r="C39" s="51"/>
      <c r="D39" s="49"/>
      <c r="E39" s="49"/>
    </row>
    <row r="40" spans="1:5" ht="63" customHeight="1">
      <c r="A40" s="47" t="s">
        <v>66</v>
      </c>
      <c r="B40" s="6" t="s">
        <v>52</v>
      </c>
      <c r="C40" s="51"/>
      <c r="D40" s="49">
        <v>1.9</v>
      </c>
      <c r="E40" s="49"/>
    </row>
    <row r="41" spans="1:5" ht="9.75" customHeight="1">
      <c r="A41" s="47"/>
      <c r="B41" s="6"/>
      <c r="C41" s="51"/>
      <c r="D41" s="49"/>
      <c r="E41" s="49"/>
    </row>
    <row r="42" spans="1:5" ht="95.25" customHeight="1">
      <c r="A42" s="47" t="s">
        <v>57</v>
      </c>
      <c r="B42" s="6" t="s">
        <v>53</v>
      </c>
      <c r="C42" s="51"/>
      <c r="D42" s="49">
        <v>3.5</v>
      </c>
      <c r="E42" s="49"/>
    </row>
    <row r="43" spans="1:5" ht="9.75" customHeight="1">
      <c r="A43" s="47"/>
      <c r="B43" s="6"/>
      <c r="C43" s="51"/>
      <c r="D43" s="49"/>
      <c r="E43" s="49"/>
    </row>
    <row r="44" spans="1:5" ht="95.25" customHeight="1">
      <c r="A44" s="47" t="s">
        <v>67</v>
      </c>
      <c r="B44" s="6" t="s">
        <v>53</v>
      </c>
      <c r="C44" s="51"/>
      <c r="D44" s="49">
        <v>3.5</v>
      </c>
      <c r="E44" s="49"/>
    </row>
    <row r="45" spans="1:5" ht="47.25">
      <c r="A45" s="47" t="s">
        <v>114</v>
      </c>
      <c r="B45" s="6" t="s">
        <v>119</v>
      </c>
      <c r="C45" s="51">
        <v>6618.5</v>
      </c>
      <c r="D45" s="49">
        <v>5324.7</v>
      </c>
      <c r="E45" s="49">
        <f>D45/C45*100</f>
        <v>80.45176399486287</v>
      </c>
    </row>
    <row r="46" spans="1:5" ht="15.75">
      <c r="A46" s="47"/>
      <c r="B46" s="6"/>
      <c r="C46" s="51"/>
      <c r="D46" s="49"/>
      <c r="E46" s="49"/>
    </row>
    <row r="47" spans="1:5" ht="110.25">
      <c r="A47" s="47" t="s">
        <v>115</v>
      </c>
      <c r="B47" s="6" t="s">
        <v>120</v>
      </c>
      <c r="C47" s="51">
        <v>3595.8</v>
      </c>
      <c r="D47" s="49">
        <v>2009.6</v>
      </c>
      <c r="E47" s="49">
        <f>D47/C47*100</f>
        <v>55.88742421714221</v>
      </c>
    </row>
    <row r="48" spans="1:5" ht="15.75">
      <c r="A48" s="47"/>
      <c r="B48" s="6"/>
      <c r="C48" s="51"/>
      <c r="D48" s="49"/>
      <c r="E48" s="49"/>
    </row>
    <row r="49" spans="1:5" ht="141.75">
      <c r="A49" s="47" t="s">
        <v>116</v>
      </c>
      <c r="B49" s="6" t="s">
        <v>121</v>
      </c>
      <c r="C49" s="51">
        <v>39.5</v>
      </c>
      <c r="D49" s="49">
        <v>45.3</v>
      </c>
      <c r="E49" s="49">
        <f>D49/C49*100</f>
        <v>114.68354430379746</v>
      </c>
    </row>
    <row r="50" spans="1:5" ht="15.75">
      <c r="A50" s="47"/>
      <c r="B50" s="6"/>
      <c r="C50" s="51"/>
      <c r="D50" s="49"/>
      <c r="E50" s="49"/>
    </row>
    <row r="51" spans="1:5" ht="126">
      <c r="A51" s="47" t="s">
        <v>117</v>
      </c>
      <c r="B51" s="6" t="s">
        <v>122</v>
      </c>
      <c r="C51" s="51">
        <v>2983.2</v>
      </c>
      <c r="D51" s="49">
        <v>3442.7</v>
      </c>
      <c r="E51" s="49">
        <f>D51/C51*100</f>
        <v>115.40292303566639</v>
      </c>
    </row>
    <row r="52" spans="1:5" ht="15.75">
      <c r="A52" s="47"/>
      <c r="B52" s="6"/>
      <c r="C52" s="51"/>
      <c r="D52" s="49"/>
      <c r="E52" s="49"/>
    </row>
    <row r="53" spans="1:5" ht="111" customHeight="1">
      <c r="A53" s="47" t="s">
        <v>118</v>
      </c>
      <c r="B53" s="6" t="s">
        <v>123</v>
      </c>
      <c r="C53" s="51"/>
      <c r="D53" s="49">
        <v>-172.9</v>
      </c>
      <c r="E53" s="49"/>
    </row>
    <row r="54" spans="1:5" ht="15.75">
      <c r="A54" s="47"/>
      <c r="B54" s="6"/>
      <c r="C54" s="51"/>
      <c r="D54" s="49"/>
      <c r="E54" s="49"/>
    </row>
    <row r="55" spans="1:5" ht="15" customHeight="1">
      <c r="A55" s="6" t="s">
        <v>49</v>
      </c>
      <c r="B55" s="6" t="s">
        <v>6</v>
      </c>
      <c r="C55" s="55">
        <v>1000</v>
      </c>
      <c r="D55" s="51">
        <v>1273.3</v>
      </c>
      <c r="E55" s="49">
        <f>D55/C55*100</f>
        <v>127.32999999999998</v>
      </c>
    </row>
    <row r="56" spans="1:5" ht="9.75" customHeight="1">
      <c r="A56" s="47"/>
      <c r="B56" s="6"/>
      <c r="C56" s="20"/>
      <c r="E56" s="49"/>
    </row>
    <row r="57" spans="1:5" ht="15" customHeight="1">
      <c r="A57" s="47" t="s">
        <v>68</v>
      </c>
      <c r="B57" s="6" t="s">
        <v>6</v>
      </c>
      <c r="C57" s="20">
        <v>1000</v>
      </c>
      <c r="D57" s="49">
        <v>1273.3</v>
      </c>
      <c r="E57" s="49">
        <f>D57/C57*100</f>
        <v>127.32999999999998</v>
      </c>
    </row>
    <row r="58" spans="1:5" ht="9.75" customHeight="1">
      <c r="A58" s="6"/>
      <c r="B58" s="6"/>
      <c r="C58" s="55"/>
      <c r="D58" s="51"/>
      <c r="E58" s="49"/>
    </row>
    <row r="59" spans="1:5" ht="15" customHeight="1">
      <c r="A59" s="47" t="s">
        <v>69</v>
      </c>
      <c r="B59" s="6" t="s">
        <v>6</v>
      </c>
      <c r="C59" s="20"/>
      <c r="D59" s="49">
        <v>1446.4</v>
      </c>
      <c r="E59" s="49"/>
    </row>
    <row r="60" spans="1:5" ht="9.75" customHeight="1">
      <c r="A60" s="6"/>
      <c r="B60" s="6"/>
      <c r="C60" s="55"/>
      <c r="D60" s="51"/>
      <c r="E60" s="49"/>
    </row>
    <row r="61" spans="1:5" ht="47.25">
      <c r="A61" s="47" t="s">
        <v>70</v>
      </c>
      <c r="B61" s="6" t="s">
        <v>124</v>
      </c>
      <c r="C61" s="20"/>
      <c r="D61" s="49">
        <v>-173.1</v>
      </c>
      <c r="E61" s="49"/>
    </row>
    <row r="62" spans="1:5" ht="9.75" customHeight="1">
      <c r="A62" s="6"/>
      <c r="B62" s="6"/>
      <c r="C62" s="55"/>
      <c r="D62" s="51"/>
      <c r="E62" s="49"/>
    </row>
    <row r="63" spans="1:5" ht="19.5" customHeight="1">
      <c r="A63" s="6" t="s">
        <v>36</v>
      </c>
      <c r="B63" s="6" t="s">
        <v>7</v>
      </c>
      <c r="C63" s="55">
        <v>1500</v>
      </c>
      <c r="D63" s="51">
        <v>1607.3</v>
      </c>
      <c r="E63" s="49">
        <f>D63/C63*100</f>
        <v>107.15333333333332</v>
      </c>
    </row>
    <row r="64" spans="1:5" ht="9.75" customHeight="1">
      <c r="A64" s="6"/>
      <c r="B64" s="6"/>
      <c r="C64" s="55"/>
      <c r="D64" s="51"/>
      <c r="E64" s="49"/>
    </row>
    <row r="65" spans="1:5" ht="63">
      <c r="A65" s="47" t="s">
        <v>72</v>
      </c>
      <c r="B65" s="6" t="s">
        <v>71</v>
      </c>
      <c r="C65" s="20">
        <v>1500</v>
      </c>
      <c r="D65" s="51">
        <v>1607.3</v>
      </c>
      <c r="E65" s="49">
        <f>D65/C65*100</f>
        <v>107.15333333333332</v>
      </c>
    </row>
    <row r="66" spans="1:3" ht="9.75" customHeight="1">
      <c r="A66" s="47"/>
      <c r="B66" s="6"/>
      <c r="C66" s="20"/>
    </row>
    <row r="67" spans="1:5" ht="63">
      <c r="A67" s="47" t="s">
        <v>73</v>
      </c>
      <c r="B67" s="6" t="s">
        <v>71</v>
      </c>
      <c r="C67" s="20"/>
      <c r="D67" s="51">
        <v>1591.8</v>
      </c>
      <c r="E67" s="49"/>
    </row>
    <row r="68" spans="1:3" ht="9.75" customHeight="1">
      <c r="A68" s="47"/>
      <c r="B68" s="6"/>
      <c r="C68" s="20"/>
    </row>
    <row r="69" spans="1:5" ht="63">
      <c r="A69" s="47" t="s">
        <v>74</v>
      </c>
      <c r="B69" s="6" t="s">
        <v>71</v>
      </c>
      <c r="C69" s="20"/>
      <c r="D69" s="51">
        <v>14.9</v>
      </c>
      <c r="E69" s="49"/>
    </row>
    <row r="70" spans="1:3" ht="9.75" customHeight="1">
      <c r="A70" s="47"/>
      <c r="B70" s="6"/>
      <c r="C70" s="20"/>
    </row>
    <row r="71" spans="1:5" ht="63">
      <c r="A71" s="47" t="s">
        <v>125</v>
      </c>
      <c r="B71" s="6" t="s">
        <v>71</v>
      </c>
      <c r="C71" s="20"/>
      <c r="D71" s="51">
        <v>0.6</v>
      </c>
      <c r="E71" s="49"/>
    </row>
    <row r="72" spans="1:3" ht="9.75" customHeight="1">
      <c r="A72" s="47"/>
      <c r="B72" s="6"/>
      <c r="C72" s="20"/>
    </row>
    <row r="73" spans="1:5" ht="15" customHeight="1">
      <c r="A73" s="6" t="s">
        <v>37</v>
      </c>
      <c r="B73" s="6" t="s">
        <v>8</v>
      </c>
      <c r="C73" s="55">
        <v>10081.7</v>
      </c>
      <c r="D73" s="51">
        <v>10782</v>
      </c>
      <c r="E73" s="56">
        <f>D73/C73*100</f>
        <v>106.94624914448951</v>
      </c>
    </row>
    <row r="74" spans="1:5" ht="9.75" customHeight="1">
      <c r="A74" s="6"/>
      <c r="B74" s="6"/>
      <c r="C74" s="55"/>
      <c r="D74" s="51"/>
      <c r="E74" s="56"/>
    </row>
    <row r="75" spans="1:5" ht="110.25">
      <c r="A75" s="47" t="s">
        <v>77</v>
      </c>
      <c r="B75" s="6" t="s">
        <v>75</v>
      </c>
      <c r="C75" s="21">
        <v>9375.7</v>
      </c>
      <c r="D75" s="56">
        <v>10073.9</v>
      </c>
      <c r="E75" s="56">
        <f>D75/C75*100</f>
        <v>107.44691063067289</v>
      </c>
    </row>
    <row r="76" spans="1:5" ht="9.75" customHeight="1">
      <c r="A76" s="47"/>
      <c r="B76" s="6"/>
      <c r="C76" s="20"/>
      <c r="D76" s="60"/>
      <c r="E76" s="56"/>
    </row>
    <row r="77" spans="1:5" ht="110.25">
      <c r="A77" s="47" t="s">
        <v>79</v>
      </c>
      <c r="B77" s="6" t="s">
        <v>75</v>
      </c>
      <c r="C77" s="20"/>
      <c r="D77" s="60">
        <v>9933.2</v>
      </c>
      <c r="E77" s="56"/>
    </row>
    <row r="78" spans="1:5" ht="9.75" customHeight="1">
      <c r="A78" s="47"/>
      <c r="B78" s="6"/>
      <c r="C78" s="20"/>
      <c r="D78" s="60"/>
      <c r="E78" s="56"/>
    </row>
    <row r="79" spans="1:5" ht="110.25">
      <c r="A79" s="47" t="s">
        <v>80</v>
      </c>
      <c r="B79" s="6" t="s">
        <v>75</v>
      </c>
      <c r="C79" s="20"/>
      <c r="D79" s="60">
        <v>141.5</v>
      </c>
      <c r="E79" s="56"/>
    </row>
    <row r="80" spans="1:5" ht="9.75" customHeight="1">
      <c r="A80" s="47"/>
      <c r="B80" s="6"/>
      <c r="C80" s="20"/>
      <c r="D80" s="60"/>
      <c r="E80" s="56"/>
    </row>
    <row r="81" spans="1:5" ht="110.25">
      <c r="A81" s="47" t="s">
        <v>81</v>
      </c>
      <c r="B81" s="6" t="s">
        <v>75</v>
      </c>
      <c r="C81" s="20"/>
      <c r="D81" s="60">
        <v>1</v>
      </c>
      <c r="E81" s="56"/>
    </row>
    <row r="82" spans="1:5" ht="9.75" customHeight="1">
      <c r="A82" s="47"/>
      <c r="B82" s="6"/>
      <c r="C82" s="20"/>
      <c r="D82" s="60"/>
      <c r="E82" s="56"/>
    </row>
    <row r="83" spans="1:5" ht="110.25">
      <c r="A83" s="47" t="s">
        <v>82</v>
      </c>
      <c r="B83" s="6" t="s">
        <v>75</v>
      </c>
      <c r="C83" s="20"/>
      <c r="D83" s="60">
        <v>-1.8</v>
      </c>
      <c r="E83" s="56"/>
    </row>
    <row r="84" spans="1:5" ht="9.75" customHeight="1">
      <c r="A84" s="47"/>
      <c r="B84" s="6"/>
      <c r="C84" s="20"/>
      <c r="D84" s="60"/>
      <c r="E84" s="56"/>
    </row>
    <row r="85" spans="1:5" ht="110.25">
      <c r="A85" s="47" t="s">
        <v>78</v>
      </c>
      <c r="B85" s="6" t="s">
        <v>76</v>
      </c>
      <c r="C85" s="20">
        <v>705.9</v>
      </c>
      <c r="D85" s="56">
        <v>708.1</v>
      </c>
      <c r="E85" s="56">
        <f>D85/C85*100</f>
        <v>100.3116588751948</v>
      </c>
    </row>
    <row r="86" spans="1:5" ht="9.75" customHeight="1">
      <c r="A86" s="47"/>
      <c r="B86" s="6"/>
      <c r="C86" s="20"/>
      <c r="D86" s="56"/>
      <c r="E86" s="56"/>
    </row>
    <row r="87" spans="1:5" ht="110.25">
      <c r="A87" s="47" t="s">
        <v>83</v>
      </c>
      <c r="B87" s="6" t="s">
        <v>76</v>
      </c>
      <c r="C87" s="20"/>
      <c r="D87" s="56">
        <v>696</v>
      </c>
      <c r="E87" s="56"/>
    </row>
    <row r="88" spans="1:5" ht="9.75" customHeight="1">
      <c r="A88" s="47"/>
      <c r="B88" s="6"/>
      <c r="C88" s="20"/>
      <c r="D88" s="56"/>
      <c r="E88" s="56"/>
    </row>
    <row r="89" spans="1:5" ht="110.25">
      <c r="A89" s="47" t="s">
        <v>84</v>
      </c>
      <c r="B89" s="6" t="s">
        <v>76</v>
      </c>
      <c r="C89" s="20"/>
      <c r="D89" s="56">
        <v>7.1</v>
      </c>
      <c r="E89" s="56"/>
    </row>
    <row r="90" spans="1:5" ht="9.75" customHeight="1">
      <c r="A90" s="47"/>
      <c r="B90" s="6"/>
      <c r="C90" s="20"/>
      <c r="D90" s="56"/>
      <c r="E90" s="56"/>
    </row>
    <row r="91" spans="1:5" ht="110.25">
      <c r="A91" s="47" t="s">
        <v>85</v>
      </c>
      <c r="B91" s="6" t="s">
        <v>76</v>
      </c>
      <c r="C91" s="20"/>
      <c r="D91" s="56">
        <v>5</v>
      </c>
      <c r="E91" s="56"/>
    </row>
    <row r="92" spans="1:5" ht="9.75" customHeight="1">
      <c r="A92" s="47"/>
      <c r="B92" s="6"/>
      <c r="C92" s="20"/>
      <c r="D92" s="56"/>
      <c r="E92" s="56"/>
    </row>
    <row r="93" spans="1:5" ht="141.75">
      <c r="A93" s="6" t="s">
        <v>38</v>
      </c>
      <c r="B93" s="6" t="s">
        <v>32</v>
      </c>
      <c r="C93" s="50">
        <v>1734.4</v>
      </c>
      <c r="D93" s="51">
        <v>1851.3</v>
      </c>
      <c r="E93" s="56">
        <f>D93/C93*100</f>
        <v>106.74008302583024</v>
      </c>
    </row>
    <row r="94" spans="1:5" ht="9.75" customHeight="1">
      <c r="A94" s="6"/>
      <c r="B94" s="6"/>
      <c r="C94" s="55"/>
      <c r="D94" s="55"/>
      <c r="E94" s="56"/>
    </row>
    <row r="95" spans="1:5" ht="113.25" customHeight="1">
      <c r="A95" s="47" t="s">
        <v>98</v>
      </c>
      <c r="B95" s="6" t="s">
        <v>97</v>
      </c>
      <c r="C95" s="51">
        <v>1150.5</v>
      </c>
      <c r="D95" s="56">
        <v>1267.4</v>
      </c>
      <c r="E95" s="56">
        <f>D95/C95*100</f>
        <v>110.16079965232508</v>
      </c>
    </row>
    <row r="96" spans="1:5" ht="9.75" customHeight="1">
      <c r="A96" s="47"/>
      <c r="B96" s="6"/>
      <c r="C96" s="51"/>
      <c r="D96" s="56"/>
      <c r="E96" s="56"/>
    </row>
    <row r="97" spans="1:5" ht="126">
      <c r="A97" s="47" t="s">
        <v>99</v>
      </c>
      <c r="B97" s="6" t="s">
        <v>97</v>
      </c>
      <c r="C97" s="51"/>
      <c r="D97" s="56">
        <v>106.4</v>
      </c>
      <c r="E97" s="56"/>
    </row>
    <row r="98" spans="1:5" ht="9.75" customHeight="1">
      <c r="A98" s="47"/>
      <c r="B98" s="6"/>
      <c r="C98" s="51"/>
      <c r="D98" s="56"/>
      <c r="E98" s="56"/>
    </row>
    <row r="99" spans="1:5" ht="111.75" customHeight="1">
      <c r="A99" s="47" t="s">
        <v>100</v>
      </c>
      <c r="B99" s="6" t="s">
        <v>97</v>
      </c>
      <c r="C99" s="51"/>
      <c r="D99" s="56">
        <v>968.9</v>
      </c>
      <c r="E99" s="56"/>
    </row>
    <row r="100" spans="1:5" ht="9.75" customHeight="1">
      <c r="A100" s="47"/>
      <c r="B100" s="6"/>
      <c r="C100" s="51"/>
      <c r="D100" s="56"/>
      <c r="E100" s="56"/>
    </row>
    <row r="101" spans="1:5" ht="126">
      <c r="A101" s="47" t="s">
        <v>101</v>
      </c>
      <c r="B101" s="6" t="s">
        <v>97</v>
      </c>
      <c r="C101" s="51"/>
      <c r="D101" s="56">
        <v>131.5</v>
      </c>
      <c r="E101" s="56"/>
    </row>
    <row r="102" spans="1:5" ht="9.75" customHeight="1">
      <c r="A102" s="47"/>
      <c r="B102" s="6"/>
      <c r="C102" s="51"/>
      <c r="D102" s="56"/>
      <c r="E102" s="56"/>
    </row>
    <row r="103" spans="1:5" ht="112.5" customHeight="1">
      <c r="A103" s="47" t="s">
        <v>102</v>
      </c>
      <c r="B103" s="6" t="s">
        <v>97</v>
      </c>
      <c r="C103" s="51"/>
      <c r="D103" s="56">
        <v>60.6</v>
      </c>
      <c r="E103" s="56"/>
    </row>
    <row r="104" spans="1:5" ht="9.75" customHeight="1">
      <c r="A104" s="47"/>
      <c r="B104" s="6"/>
      <c r="C104" s="48"/>
      <c r="D104" s="59"/>
      <c r="E104" s="59"/>
    </row>
    <row r="105" spans="1:5" ht="65.25" customHeight="1">
      <c r="A105" s="47" t="s">
        <v>104</v>
      </c>
      <c r="B105" s="6" t="s">
        <v>103</v>
      </c>
      <c r="C105" s="51">
        <v>583.9</v>
      </c>
      <c r="D105" s="56">
        <v>583.9</v>
      </c>
      <c r="E105" s="56">
        <f>D105/C105*100</f>
        <v>100</v>
      </c>
    </row>
    <row r="106" spans="1:3" ht="9.75" customHeight="1">
      <c r="A106" s="61"/>
      <c r="B106" s="6"/>
      <c r="C106" s="19"/>
    </row>
    <row r="107" spans="1:5" ht="18.75" customHeight="1">
      <c r="A107" s="6" t="s">
        <v>39</v>
      </c>
      <c r="B107" s="6" t="s">
        <v>33</v>
      </c>
      <c r="C107" s="50">
        <v>80</v>
      </c>
      <c r="D107" s="51">
        <v>89.2</v>
      </c>
      <c r="E107" s="56">
        <f>D107/C107*100</f>
        <v>111.5</v>
      </c>
    </row>
    <row r="108" spans="1:5" ht="9.75" customHeight="1">
      <c r="A108" s="6"/>
      <c r="B108" s="6"/>
      <c r="C108" s="55"/>
      <c r="D108" s="51"/>
      <c r="E108" s="56"/>
    </row>
    <row r="109" spans="1:5" ht="30.75" customHeight="1">
      <c r="A109" s="47" t="s">
        <v>106</v>
      </c>
      <c r="B109" s="6" t="s">
        <v>105</v>
      </c>
      <c r="C109" s="21">
        <v>80</v>
      </c>
      <c r="D109" s="58">
        <v>89.2</v>
      </c>
      <c r="E109" s="56">
        <f>D109/C109*100</f>
        <v>111.5</v>
      </c>
    </row>
    <row r="110" spans="1:3" ht="9.75" customHeight="1">
      <c r="A110" s="47"/>
      <c r="B110" s="6"/>
      <c r="C110" s="20"/>
    </row>
    <row r="111" spans="1:5" ht="78.75">
      <c r="A111" s="6" t="s">
        <v>40</v>
      </c>
      <c r="B111" s="6" t="s">
        <v>20</v>
      </c>
      <c r="C111" s="50">
        <v>312.3</v>
      </c>
      <c r="D111" s="51">
        <v>312.4</v>
      </c>
      <c r="E111" s="56">
        <f>D111/C111*100</f>
        <v>100.0320204931156</v>
      </c>
    </row>
    <row r="112" spans="1:5" ht="9.75" customHeight="1">
      <c r="A112" s="6"/>
      <c r="B112" s="6"/>
      <c r="C112" s="52"/>
      <c r="D112" s="53"/>
      <c r="E112" s="56"/>
    </row>
    <row r="113" spans="1:5" ht="63">
      <c r="A113" s="47" t="s">
        <v>108</v>
      </c>
      <c r="B113" s="6" t="s">
        <v>107</v>
      </c>
      <c r="C113" s="21">
        <v>312.3</v>
      </c>
      <c r="D113" s="58">
        <v>312.4</v>
      </c>
      <c r="E113" s="56">
        <f>D113/C113*100</f>
        <v>100.0320204931156</v>
      </c>
    </row>
    <row r="114" spans="1:3" ht="9.75" customHeight="1">
      <c r="A114" s="47"/>
      <c r="B114" s="6"/>
      <c r="C114" s="21"/>
    </row>
    <row r="115" spans="1:5" ht="63">
      <c r="A115" s="47" t="s">
        <v>109</v>
      </c>
      <c r="B115" s="6" t="s">
        <v>107</v>
      </c>
      <c r="C115" s="21"/>
      <c r="D115" s="58">
        <v>151.9</v>
      </c>
      <c r="E115" s="56"/>
    </row>
    <row r="116" spans="1:3" ht="9.75" customHeight="1">
      <c r="A116" s="47"/>
      <c r="B116" s="6"/>
      <c r="C116" s="21"/>
    </row>
    <row r="117" spans="1:5" ht="15.75">
      <c r="A117" s="47" t="s">
        <v>126</v>
      </c>
      <c r="B117" s="6"/>
      <c r="C117" s="21"/>
      <c r="D117" s="58">
        <v>160.5</v>
      </c>
      <c r="E117" s="56"/>
    </row>
    <row r="118" spans="1:3" ht="9.75" customHeight="1">
      <c r="A118" s="47"/>
      <c r="B118" s="6"/>
      <c r="C118" s="21"/>
    </row>
    <row r="119" spans="1:5" ht="19.5" customHeight="1">
      <c r="A119" s="4" t="s">
        <v>9</v>
      </c>
      <c r="B119" s="4" t="s">
        <v>10</v>
      </c>
      <c r="C119" s="54">
        <f>C121+C137</f>
        <v>9282.5</v>
      </c>
      <c r="D119" s="54">
        <f>D121+D137</f>
        <v>9255.300000000001</v>
      </c>
      <c r="E119" s="56">
        <f>D119/C119*100</f>
        <v>99.7069754915163</v>
      </c>
    </row>
    <row r="120" spans="1:5" ht="9.75" customHeight="1">
      <c r="A120" s="4"/>
      <c r="B120" s="4"/>
      <c r="C120" s="55"/>
      <c r="D120" s="51"/>
      <c r="E120" s="56"/>
    </row>
    <row r="121" spans="1:5" ht="47.25">
      <c r="A121" s="6" t="s">
        <v>91</v>
      </c>
      <c r="B121" s="6" t="s">
        <v>11</v>
      </c>
      <c r="C121" s="55">
        <f>C123+C127+C131</f>
        <v>9364.4</v>
      </c>
      <c r="D121" s="55">
        <f>D123+D127+D131</f>
        <v>9337.2</v>
      </c>
      <c r="E121" s="56">
        <f>D121/C121*100</f>
        <v>99.70953825124941</v>
      </c>
    </row>
    <row r="122" spans="1:5" ht="9.75" customHeight="1">
      <c r="A122" s="6"/>
      <c r="B122" s="6"/>
      <c r="C122" s="55"/>
      <c r="D122" s="51"/>
      <c r="E122" s="56"/>
    </row>
    <row r="123" spans="1:5" ht="33.75" customHeight="1">
      <c r="A123" s="47" t="s">
        <v>41</v>
      </c>
      <c r="B123" s="12" t="s">
        <v>12</v>
      </c>
      <c r="C123" s="21">
        <v>2752.9</v>
      </c>
      <c r="D123" s="56">
        <v>2752.9</v>
      </c>
      <c r="E123" s="56">
        <f>D123/C123*100</f>
        <v>100</v>
      </c>
    </row>
    <row r="124" spans="1:5" ht="9.75" customHeight="1">
      <c r="A124" s="47"/>
      <c r="B124" s="12"/>
      <c r="C124" s="21"/>
      <c r="D124" s="56"/>
      <c r="E124" s="56"/>
    </row>
    <row r="125" spans="1:5" ht="30.75" customHeight="1">
      <c r="A125" s="47" t="s">
        <v>92</v>
      </c>
      <c r="B125" s="12" t="s">
        <v>86</v>
      </c>
      <c r="C125" s="21">
        <v>2752.9</v>
      </c>
      <c r="D125" s="56">
        <v>2752.9</v>
      </c>
      <c r="E125" s="56">
        <f>D125/C125*100</f>
        <v>100</v>
      </c>
    </row>
    <row r="126" spans="1:5" ht="9.75" customHeight="1">
      <c r="A126" s="47"/>
      <c r="B126" s="12"/>
      <c r="C126" s="21"/>
      <c r="D126" s="56"/>
      <c r="E126" s="56"/>
    </row>
    <row r="127" spans="1:5" ht="31.5" customHeight="1">
      <c r="A127" s="47" t="s">
        <v>42</v>
      </c>
      <c r="B127" s="12" t="s">
        <v>22</v>
      </c>
      <c r="C127" s="21">
        <f>C129</f>
        <v>6217</v>
      </c>
      <c r="D127" s="56">
        <f>D129</f>
        <v>6189.8</v>
      </c>
      <c r="E127" s="56">
        <f>D127/C127*100</f>
        <v>99.56248994691974</v>
      </c>
    </row>
    <row r="128" spans="1:5" ht="9.75" customHeight="1">
      <c r="A128" s="47"/>
      <c r="B128" s="12"/>
      <c r="C128" s="21"/>
      <c r="D128" s="56"/>
      <c r="E128" s="56"/>
    </row>
    <row r="129" spans="1:5" ht="15" customHeight="1">
      <c r="A129" s="47" t="s">
        <v>93</v>
      </c>
      <c r="B129" s="12" t="s">
        <v>87</v>
      </c>
      <c r="C129" s="21">
        <v>6217</v>
      </c>
      <c r="D129" s="56">
        <v>6189.8</v>
      </c>
      <c r="E129" s="56">
        <f>D129/C129*100</f>
        <v>99.56248994691974</v>
      </c>
    </row>
    <row r="130" spans="1:5" ht="9.75" customHeight="1">
      <c r="A130" s="47"/>
      <c r="B130" s="12"/>
      <c r="C130" s="21"/>
      <c r="D130" s="56"/>
      <c r="E130" s="56"/>
    </row>
    <row r="131" spans="1:5" ht="47.25">
      <c r="A131" s="47" t="s">
        <v>43</v>
      </c>
      <c r="B131" s="12" t="s">
        <v>13</v>
      </c>
      <c r="C131" s="21">
        <v>394.5</v>
      </c>
      <c r="D131" s="56">
        <f>D133+D135</f>
        <v>394.5</v>
      </c>
      <c r="E131" s="56">
        <f>D131/C131*100</f>
        <v>100</v>
      </c>
    </row>
    <row r="132" spans="1:5" ht="9.75" customHeight="1">
      <c r="A132" s="47"/>
      <c r="B132" s="12"/>
      <c r="C132" s="21"/>
      <c r="D132" s="56"/>
      <c r="E132" s="56"/>
    </row>
    <row r="133" spans="1:5" ht="46.5" customHeight="1">
      <c r="A133" s="47" t="s">
        <v>94</v>
      </c>
      <c r="B133" s="12" t="s">
        <v>88</v>
      </c>
      <c r="C133" s="21">
        <v>390.6</v>
      </c>
      <c r="D133" s="56">
        <v>390.6</v>
      </c>
      <c r="E133" s="56">
        <f>D133/C133*100</f>
        <v>100</v>
      </c>
    </row>
    <row r="134" spans="1:5" ht="9.75" customHeight="1">
      <c r="A134" s="47"/>
      <c r="B134" s="12"/>
      <c r="C134" s="21"/>
      <c r="D134" s="56"/>
      <c r="E134" s="56"/>
    </row>
    <row r="135" spans="1:5" ht="47.25">
      <c r="A135" s="47" t="s">
        <v>95</v>
      </c>
      <c r="B135" s="12" t="s">
        <v>89</v>
      </c>
      <c r="C135" s="21">
        <v>3.9</v>
      </c>
      <c r="D135" s="56">
        <v>3.9</v>
      </c>
      <c r="E135" s="56">
        <f>D135/C135*100</f>
        <v>100</v>
      </c>
    </row>
    <row r="136" spans="1:5" ht="9.75" customHeight="1">
      <c r="A136" s="47"/>
      <c r="B136" s="12"/>
      <c r="C136" s="21"/>
      <c r="D136" s="56"/>
      <c r="E136" s="56"/>
    </row>
    <row r="137" spans="1:5" ht="63">
      <c r="A137" s="47" t="s">
        <v>96</v>
      </c>
      <c r="B137" s="12" t="s">
        <v>90</v>
      </c>
      <c r="C137" s="22">
        <v>-81.9</v>
      </c>
      <c r="D137" s="56">
        <v>-81.9</v>
      </c>
      <c r="E137" s="56">
        <f>D137/C137*100</f>
        <v>100</v>
      </c>
    </row>
    <row r="138" spans="1:5" ht="9.75" customHeight="1">
      <c r="A138" s="47"/>
      <c r="B138" s="12"/>
      <c r="C138" s="21"/>
      <c r="D138" s="56"/>
      <c r="E138" s="56"/>
    </row>
    <row r="139" spans="1:5" ht="63">
      <c r="A139" s="47" t="s">
        <v>44</v>
      </c>
      <c r="B139" s="12" t="s">
        <v>19</v>
      </c>
      <c r="C139" s="22">
        <v>-81.9</v>
      </c>
      <c r="D139" s="56">
        <v>-81.9</v>
      </c>
      <c r="E139" s="56">
        <f>D139/C139*100</f>
        <v>100</v>
      </c>
    </row>
    <row r="140" spans="1:5" ht="15.75">
      <c r="A140" s="6"/>
      <c r="B140" s="4" t="s">
        <v>14</v>
      </c>
      <c r="C140" s="11">
        <f>C14+C119</f>
        <v>33809.4</v>
      </c>
      <c r="D140" s="11">
        <f>D14+D119</f>
        <v>34093.8</v>
      </c>
      <c r="E140" s="56">
        <f>D140/C140*100</f>
        <v>100.84118617899165</v>
      </c>
    </row>
    <row r="141" spans="1:5" ht="11.25" customHeight="1">
      <c r="A141" s="6"/>
      <c r="B141" s="4"/>
      <c r="C141" s="5"/>
      <c r="D141" s="57"/>
      <c r="E141" s="57"/>
    </row>
    <row r="142" spans="1:3" ht="11.25" customHeight="1">
      <c r="A142" s="6"/>
      <c r="B142" s="4"/>
      <c r="C142" s="5"/>
    </row>
    <row r="143" ht="13.5" customHeight="1">
      <c r="A143" s="2"/>
    </row>
    <row r="144" ht="15.75" customHeight="1">
      <c r="A144" s="2" t="s">
        <v>15</v>
      </c>
    </row>
    <row r="145" ht="18.75">
      <c r="A145" s="2" t="s">
        <v>16</v>
      </c>
    </row>
    <row r="146" spans="1:5" ht="18.75">
      <c r="A146" s="2" t="s">
        <v>27</v>
      </c>
      <c r="D146" s="62" t="s">
        <v>28</v>
      </c>
      <c r="E146" s="62"/>
    </row>
    <row r="147" ht="18.75">
      <c r="A147" s="2"/>
    </row>
    <row r="148" ht="18.75">
      <c r="A148" s="2"/>
    </row>
    <row r="149" ht="18.75">
      <c r="A149" s="2"/>
    </row>
    <row r="150" ht="18.75">
      <c r="A150" s="2"/>
    </row>
    <row r="151" ht="18.75">
      <c r="A151" s="2"/>
    </row>
  </sheetData>
  <sheetProtection/>
  <mergeCells count="5">
    <mergeCell ref="D146:E146"/>
    <mergeCell ref="C11:D11"/>
    <mergeCell ref="A7:E7"/>
    <mergeCell ref="A8:E8"/>
    <mergeCell ref="A9:E9"/>
  </mergeCells>
  <printOptions/>
  <pageMargins left="0.7875" right="0.39375" top="0.39375" bottom="0.39375" header="0.5118055555555556" footer="0.5118055555555556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workbookViewId="0" topLeftCell="A1">
      <selection activeCell="D30" sqref="D30"/>
    </sheetView>
  </sheetViews>
  <sheetFormatPr defaultColWidth="9.00390625" defaultRowHeight="12.75"/>
  <cols>
    <col min="1" max="1" width="71.00390625" style="0" customWidth="1"/>
    <col min="2" max="2" width="11.875" style="1" customWidth="1"/>
    <col min="3" max="3" width="13.375" style="0" customWidth="1"/>
    <col min="4" max="4" width="10.75390625" style="0" customWidth="1"/>
  </cols>
  <sheetData>
    <row r="1" spans="1:2" s="2" customFormat="1" ht="18.75">
      <c r="A1" s="8" t="s">
        <v>30</v>
      </c>
      <c r="B1" s="9"/>
    </row>
    <row r="2" spans="1:2" s="2" customFormat="1" ht="18.75">
      <c r="A2" s="26" t="s">
        <v>17</v>
      </c>
      <c r="B2" s="26"/>
    </row>
    <row r="3" spans="1:2" s="2" customFormat="1" ht="18.75">
      <c r="A3" s="26" t="s">
        <v>18</v>
      </c>
      <c r="B3" s="26"/>
    </row>
    <row r="4" spans="1:2" s="2" customFormat="1" ht="18.75">
      <c r="A4" s="10" t="s">
        <v>31</v>
      </c>
      <c r="B4" s="10"/>
    </row>
    <row r="5" spans="1:2" s="2" customFormat="1" ht="18.75">
      <c r="A5" s="10"/>
      <c r="B5" s="10"/>
    </row>
    <row r="6" spans="1:4" ht="18.75">
      <c r="A6" s="64" t="s">
        <v>34</v>
      </c>
      <c r="B6" s="64"/>
      <c r="C6" s="64"/>
      <c r="D6" s="64"/>
    </row>
    <row r="7" spans="1:2" ht="18.75">
      <c r="A7" s="3"/>
      <c r="B7" s="3"/>
    </row>
    <row r="8" spans="2:3" ht="16.5" thickBot="1">
      <c r="B8" s="63" t="s">
        <v>0</v>
      </c>
      <c r="C8" s="63"/>
    </row>
    <row r="9" spans="1:4" ht="31.5" customHeight="1" thickBot="1">
      <c r="A9" s="14" t="s">
        <v>2</v>
      </c>
      <c r="B9" s="25" t="s">
        <v>24</v>
      </c>
      <c r="C9" s="25" t="s">
        <v>25</v>
      </c>
      <c r="D9" s="24" t="s">
        <v>26</v>
      </c>
    </row>
    <row r="10" spans="1:4" ht="15.75" customHeight="1">
      <c r="A10" s="27">
        <v>2</v>
      </c>
      <c r="B10" s="28">
        <v>3</v>
      </c>
      <c r="C10" s="29">
        <v>4</v>
      </c>
      <c r="D10" s="30">
        <v>5</v>
      </c>
    </row>
    <row r="11" spans="1:4" ht="20.25" customHeight="1">
      <c r="A11" s="31" t="s">
        <v>4</v>
      </c>
      <c r="B11" s="32">
        <f>SUM(B12:B18)</f>
        <v>17492.899999999998</v>
      </c>
      <c r="C11" s="32">
        <f>SUM(C12:C18)</f>
        <v>19175.6</v>
      </c>
      <c r="D11" s="33">
        <f aca="true" t="shared" si="0" ref="D11:D27">C11/B11*100</f>
        <v>109.61933127154447</v>
      </c>
    </row>
    <row r="12" spans="1:4" ht="15.75" customHeight="1">
      <c r="A12" s="36" t="s">
        <v>5</v>
      </c>
      <c r="B12" s="34">
        <v>3100</v>
      </c>
      <c r="C12" s="35">
        <v>3324.6</v>
      </c>
      <c r="D12" s="33">
        <f t="shared" si="0"/>
        <v>107.24516129032257</v>
      </c>
    </row>
    <row r="13" spans="1:4" ht="15" customHeight="1">
      <c r="A13" s="36" t="s">
        <v>6</v>
      </c>
      <c r="B13" s="34">
        <v>1274</v>
      </c>
      <c r="C13" s="35">
        <v>2121.2</v>
      </c>
      <c r="D13" s="33">
        <f t="shared" si="0"/>
        <v>166.49921507064363</v>
      </c>
    </row>
    <row r="14" spans="1:4" ht="19.5" customHeight="1">
      <c r="A14" s="36" t="s">
        <v>7</v>
      </c>
      <c r="B14" s="34">
        <v>1125</v>
      </c>
      <c r="C14" s="35">
        <v>1168.6</v>
      </c>
      <c r="D14" s="33">
        <f t="shared" si="0"/>
        <v>103.87555555555554</v>
      </c>
    </row>
    <row r="15" spans="1:4" ht="15" customHeight="1">
      <c r="A15" s="36" t="s">
        <v>8</v>
      </c>
      <c r="B15" s="34">
        <v>10050</v>
      </c>
      <c r="C15" s="35">
        <v>10600.8</v>
      </c>
      <c r="D15" s="33">
        <f t="shared" si="0"/>
        <v>105.48059701492537</v>
      </c>
    </row>
    <row r="16" spans="1:4" ht="78.75">
      <c r="A16" s="37" t="s">
        <v>32</v>
      </c>
      <c r="B16" s="38">
        <v>1611.8</v>
      </c>
      <c r="C16" s="35">
        <v>1616.2</v>
      </c>
      <c r="D16" s="33">
        <f t="shared" si="0"/>
        <v>100.27298672291849</v>
      </c>
    </row>
    <row r="17" spans="1:4" ht="15.75">
      <c r="A17" s="36" t="s">
        <v>33</v>
      </c>
      <c r="B17" s="38">
        <v>60</v>
      </c>
      <c r="C17" s="35">
        <v>71.5</v>
      </c>
      <c r="D17" s="33">
        <f t="shared" si="0"/>
        <v>119.16666666666667</v>
      </c>
    </row>
    <row r="18" spans="1:4" ht="47.25">
      <c r="A18" s="36" t="s">
        <v>20</v>
      </c>
      <c r="B18" s="39">
        <v>272.1</v>
      </c>
      <c r="C18" s="40">
        <v>272.7</v>
      </c>
      <c r="D18" s="33">
        <f t="shared" si="0"/>
        <v>100.2205071664829</v>
      </c>
    </row>
    <row r="19" spans="1:4" ht="19.5" customHeight="1">
      <c r="A19" s="31" t="s">
        <v>10</v>
      </c>
      <c r="B19" s="41">
        <f>B20</f>
        <v>14463.199999999999</v>
      </c>
      <c r="C19" s="41">
        <f>C20+C25+C26</f>
        <v>14462.300000000001</v>
      </c>
      <c r="D19" s="33">
        <f t="shared" si="0"/>
        <v>99.99377731069198</v>
      </c>
    </row>
    <row r="20" spans="1:4" ht="31.5">
      <c r="A20" s="36" t="s">
        <v>11</v>
      </c>
      <c r="B20" s="42">
        <f>SUM(B21:B26)</f>
        <v>14463.199999999999</v>
      </c>
      <c r="C20" s="42">
        <f>C21+C22+C23+C24</f>
        <v>14304.7</v>
      </c>
      <c r="D20" s="33">
        <f t="shared" si="0"/>
        <v>98.9041152718624</v>
      </c>
    </row>
    <row r="21" spans="1:4" ht="31.5">
      <c r="A21" s="43" t="s">
        <v>12</v>
      </c>
      <c r="B21" s="42">
        <v>6968.2</v>
      </c>
      <c r="C21" s="40">
        <v>6968.2</v>
      </c>
      <c r="D21" s="33">
        <f t="shared" si="0"/>
        <v>100</v>
      </c>
    </row>
    <row r="22" spans="1:4" ht="31.5">
      <c r="A22" s="43" t="s">
        <v>22</v>
      </c>
      <c r="B22" s="42">
        <v>6868.9</v>
      </c>
      <c r="C22" s="40">
        <v>6868</v>
      </c>
      <c r="D22" s="33">
        <f t="shared" si="0"/>
        <v>99.98689746538749</v>
      </c>
    </row>
    <row r="23" spans="1:4" ht="31.5">
      <c r="A23" s="43" t="s">
        <v>13</v>
      </c>
      <c r="B23" s="40">
        <v>446.5</v>
      </c>
      <c r="C23" s="40">
        <v>446.5</v>
      </c>
      <c r="D23" s="33">
        <f t="shared" si="0"/>
        <v>100</v>
      </c>
    </row>
    <row r="24" spans="1:4" ht="15.75">
      <c r="A24" s="43" t="s">
        <v>21</v>
      </c>
      <c r="B24" s="40">
        <v>22</v>
      </c>
      <c r="C24" s="40">
        <v>22</v>
      </c>
      <c r="D24" s="33">
        <f t="shared" si="0"/>
        <v>100</v>
      </c>
    </row>
    <row r="25" spans="1:4" ht="15.75">
      <c r="A25" s="43" t="s">
        <v>23</v>
      </c>
      <c r="B25" s="40">
        <v>165</v>
      </c>
      <c r="C25" s="40">
        <v>165</v>
      </c>
      <c r="D25" s="33">
        <f t="shared" si="0"/>
        <v>100</v>
      </c>
    </row>
    <row r="26" spans="1:4" ht="47.25">
      <c r="A26" s="43" t="s">
        <v>19</v>
      </c>
      <c r="B26" s="44">
        <v>-7.4</v>
      </c>
      <c r="C26" s="44">
        <v>-7.4</v>
      </c>
      <c r="D26" s="33">
        <f t="shared" si="0"/>
        <v>100</v>
      </c>
    </row>
    <row r="27" spans="1:4" ht="15.75">
      <c r="A27" s="31" t="s">
        <v>14</v>
      </c>
      <c r="B27" s="45">
        <f>B11+B19</f>
        <v>31956.1</v>
      </c>
      <c r="C27" s="45">
        <f>C11+C19</f>
        <v>33637.9</v>
      </c>
      <c r="D27" s="33">
        <f t="shared" si="0"/>
        <v>105.26284496543697</v>
      </c>
    </row>
    <row r="28" spans="1:2" ht="11.25" customHeight="1">
      <c r="A28" s="4"/>
      <c r="B28" s="5"/>
    </row>
    <row r="29" spans="1:2" ht="11.25" customHeight="1">
      <c r="A29" s="4"/>
      <c r="B29" s="5"/>
    </row>
    <row r="30" spans="1:2" ht="15.75" customHeight="1">
      <c r="A30" s="2" t="s">
        <v>15</v>
      </c>
      <c r="B30"/>
    </row>
    <row r="31" spans="1:2" ht="18.75">
      <c r="A31" s="2" t="s">
        <v>16</v>
      </c>
      <c r="B31"/>
    </row>
    <row r="32" spans="1:4" ht="18.75">
      <c r="A32" s="2" t="s">
        <v>27</v>
      </c>
      <c r="B32"/>
      <c r="C32" s="62" t="s">
        <v>28</v>
      </c>
      <c r="D32" s="62"/>
    </row>
  </sheetData>
  <sheetProtection/>
  <mergeCells count="3">
    <mergeCell ref="C32:D32"/>
    <mergeCell ref="B8:C8"/>
    <mergeCell ref="A6:D6"/>
  </mergeCells>
  <printOptions/>
  <pageMargins left="0.7875" right="0.39375" top="0.39375" bottom="0.39375" header="0.5118055555555556" footer="0.5118055555555556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2014-04-09T12:43:08Z</cp:lastPrinted>
  <dcterms:modified xsi:type="dcterms:W3CDTF">2015-04-16T13:11:06Z</dcterms:modified>
  <cp:category/>
  <cp:version/>
  <cp:contentType/>
  <cp:contentStatus/>
</cp:coreProperties>
</file>